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920" windowHeight="8925" activeTab="0"/>
  </bookViews>
  <sheets>
    <sheet name="BV đa khoa tỉnh" sheetId="1" r:id="rId1"/>
  </sheets>
  <definedNames>
    <definedName name="_xlnm.Print_Area" localSheetId="0">'BV đa khoa tỉnh'!$A$1:$G$35</definedName>
    <definedName name="_xlnm.Print_Titles" localSheetId="0">'BV đa khoa tỉnh'!$6:$6</definedName>
  </definedNames>
  <calcPr fullCalcOnLoad="1"/>
</workbook>
</file>

<file path=xl/sharedStrings.xml><?xml version="1.0" encoding="utf-8"?>
<sst xmlns="http://schemas.openxmlformats.org/spreadsheetml/2006/main" count="92" uniqueCount="48">
  <si>
    <t>STT</t>
  </si>
  <si>
    <t>I</t>
  </si>
  <si>
    <t>Tổng phân tích nước tiểu</t>
  </si>
  <si>
    <t>II</t>
  </si>
  <si>
    <t>Chụp X quang ngực thẳng</t>
  </si>
  <si>
    <t>Giấy ghi điện tim 6 cần</t>
  </si>
  <si>
    <t>Giấy dán điện tim</t>
  </si>
  <si>
    <t>Điện tim thường</t>
  </si>
  <si>
    <t>Tên dịch vụ kỹ thuật và xét nghiệm</t>
  </si>
  <si>
    <t>Ghi chú</t>
  </si>
  <si>
    <t>Glucose (Đường máu)</t>
  </si>
  <si>
    <t xml:space="preserve"> -</t>
  </si>
  <si>
    <t>Urê (Thận)</t>
  </si>
  <si>
    <t>Creatinin (Thận)</t>
  </si>
  <si>
    <t>Axit-Uric (Gút)</t>
  </si>
  <si>
    <t>GOT (Men gan)</t>
  </si>
  <si>
    <t>GPT (Men gan)</t>
  </si>
  <si>
    <t>GGT (Men gan)</t>
  </si>
  <si>
    <t>Trygrycerit (Mỡ máu)</t>
  </si>
  <si>
    <t>Cholesterol (Mỡ máu)</t>
  </si>
  <si>
    <t>HDL-C (Mỡ máu)</t>
  </si>
  <si>
    <t>LDL-C (Mỡ máu)</t>
  </si>
  <si>
    <t>Phân tích tế bào máu (Công thức máu)</t>
  </si>
  <si>
    <t>Xét nghiệm ung thư chung (CEA)</t>
  </si>
  <si>
    <t>Xét nghiệm ung thư tuyến tiền liệt (PSA)</t>
  </si>
  <si>
    <t>Xét nghiệm ung thư gan (AFP)</t>
  </si>
  <si>
    <t>Xét nghiệm ung thư buồng trứng (CA 125)</t>
  </si>
  <si>
    <t>Xét nghiệm ung thư vú (CA 15-3)</t>
  </si>
  <si>
    <t>Xét nghiệm ung thư tiêu hóa (CA 19-9)</t>
  </si>
  <si>
    <t>Xét nghiệm ung thư dạ dày (CA 72-4)</t>
  </si>
  <si>
    <t>Xét nghiệm sinh hóa máu</t>
  </si>
  <si>
    <r>
      <t xml:space="preserve">Đơn giá </t>
    </r>
    <r>
      <rPr>
        <sz val="12"/>
        <rFont val="Times New Roman"/>
        <family val="1"/>
      </rPr>
      <t>(đồng)</t>
    </r>
  </si>
  <si>
    <r>
      <t xml:space="preserve">Thành tiền </t>
    </r>
    <r>
      <rPr>
        <sz val="12"/>
        <rFont val="Times New Roman"/>
        <family val="1"/>
      </rPr>
      <t>(đồng)</t>
    </r>
  </si>
  <si>
    <t>Tổng cộng (I+II)</t>
  </si>
  <si>
    <t>Siêu âm ổ bụng</t>
  </si>
  <si>
    <t>Đơn vị được giao nhiệm vụ: Bệnh viện Đa khoa tỉnh Tuyên Quang</t>
  </si>
  <si>
    <t>Cung cấp dịch vụ sự nghiệp công sử dụng kinh phí ngân sách nhà nước năm 2023</t>
  </si>
  <si>
    <t>ĐVT</t>
  </si>
  <si>
    <t>Người</t>
  </si>
  <si>
    <t>Tờ</t>
  </si>
  <si>
    <t>Cuộn</t>
  </si>
  <si>
    <t xml:space="preserve">Số lượng </t>
  </si>
  <si>
    <t>Hỗ trợ vật tư tiêu hao trong quá trình thực hiện dịch vụ</t>
  </si>
  <si>
    <t>Dịch vụ kỹ thuật và xét nghiệm</t>
  </si>
  <si>
    <r>
      <rPr>
        <i/>
        <sz val="12"/>
        <color indexed="8"/>
        <rFont val="Times New Roman"/>
        <family val="1"/>
      </rPr>
      <t>Ghi chú:</t>
    </r>
    <r>
      <rPr>
        <sz val="12"/>
        <color indexed="8"/>
        <rFont val="Times New Roman"/>
        <family val="1"/>
      </rPr>
      <t xml:space="preserve">
 </t>
    </r>
    <r>
      <rPr>
        <i/>
        <sz val="12"/>
        <color indexed="8"/>
        <rFont val="Times New Roman"/>
        <family val="1"/>
      </rPr>
      <t>-</t>
    </r>
    <r>
      <rPr>
        <sz val="12"/>
        <color indexed="8"/>
        <rFont val="Times New Roman"/>
        <family val="1"/>
      </rPr>
      <t>Xếp hạng Bệnh viện Đa khoa tỉnh: Thực hiện theo Quyết định số 356/QĐ-UBND ngày 08/9/2014 của Ủy ban nhân dân tỉnh Tuyên Quang.
 - Giá dịch vụ khám bệnh và giá kỹ thuật và xét nghiệm: Thực hiện theo Thông tư số 13/2019/TT-BYT ngày 05/7/2019 của Bộ Y tế.</t>
    </r>
  </si>
  <si>
    <r>
      <t xml:space="preserve">Dịch vụ khám bệnh </t>
    </r>
    <r>
      <rPr>
        <sz val="12"/>
        <rFont val="Times New Roman"/>
        <family val="1"/>
      </rPr>
      <t>(khám lâm sàng)</t>
    </r>
  </si>
  <si>
    <t>DỰ TOÁN KINH PHÍ GIAO NHIỆM VỤ (đợt II)</t>
  </si>
  <si>
    <t>(Kèm theo Quyết định số: 326/QĐ-UBND ngày 29/8/2023 của Chủ tịch UBND tỉnh)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</si>
</sst>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 ;\-#,##0\ "/>
  </numFmts>
  <fonts count="59">
    <font>
      <sz val="11"/>
      <color theme="1"/>
      <name val="Calibri"/>
      <family val="2"/>
    </font>
    <font>
      <sz val="12"/>
      <color indexed="8"/>
      <name val=".Vn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Calibri Light"/>
      <family val="1"/>
    </font>
    <font>
      <sz val="13"/>
      <color indexed="8"/>
      <name val="Calibri Light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3"/>
      <color indexed="8"/>
      <name val="Calibri Light"/>
      <family val="1"/>
    </font>
    <font>
      <sz val="10"/>
      <color indexed="8"/>
      <name val="Calibri Light"/>
      <family val="1"/>
    </font>
    <font>
      <b/>
      <sz val="13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.VnArial"/>
      <family val="2"/>
    </font>
    <font>
      <b/>
      <sz val="13"/>
      <color indexed="54"/>
      <name val=".VnArial"/>
      <family val="2"/>
    </font>
    <font>
      <b/>
      <sz val="11"/>
      <color indexed="54"/>
      <name val=".VnArial"/>
      <family val="2"/>
    </font>
    <font>
      <sz val="12"/>
      <color indexed="17"/>
      <name val=".VnArial"/>
      <family val="2"/>
    </font>
    <font>
      <sz val="12"/>
      <color indexed="20"/>
      <name val=".VnArial"/>
      <family val="2"/>
    </font>
    <font>
      <sz val="12"/>
      <color indexed="60"/>
      <name val=".VnArial"/>
      <family val="2"/>
    </font>
    <font>
      <sz val="12"/>
      <color indexed="62"/>
      <name val=".VnArial"/>
      <family val="2"/>
    </font>
    <font>
      <b/>
      <sz val="12"/>
      <color indexed="63"/>
      <name val=".VnArial"/>
      <family val="2"/>
    </font>
    <font>
      <b/>
      <sz val="12"/>
      <color indexed="52"/>
      <name val=".VnArial"/>
      <family val="2"/>
    </font>
    <font>
      <sz val="12"/>
      <color indexed="52"/>
      <name val=".VnArial"/>
      <family val="2"/>
    </font>
    <font>
      <b/>
      <sz val="12"/>
      <color indexed="9"/>
      <name val=".VnArial"/>
      <family val="2"/>
    </font>
    <font>
      <sz val="12"/>
      <color indexed="10"/>
      <name val=".VnArial"/>
      <family val="2"/>
    </font>
    <font>
      <i/>
      <sz val="12"/>
      <color indexed="23"/>
      <name val=".VnArial"/>
      <family val="2"/>
    </font>
    <font>
      <b/>
      <sz val="12"/>
      <color indexed="8"/>
      <name val=".VnArial"/>
      <family val="2"/>
    </font>
    <font>
      <sz val="12"/>
      <color indexed="9"/>
      <name val=".VnArial"/>
      <family val="2"/>
    </font>
    <font>
      <sz val="12"/>
      <color theme="1"/>
      <name val=".VnArial"/>
      <family val="2"/>
    </font>
    <font>
      <sz val="12"/>
      <color theme="0"/>
      <name val=".VnArial"/>
      <family val="2"/>
    </font>
    <font>
      <sz val="12"/>
      <color rgb="FF9C0006"/>
      <name val=".VnArial"/>
      <family val="2"/>
    </font>
    <font>
      <b/>
      <sz val="12"/>
      <color rgb="FFFA7D00"/>
      <name val=".VnArial"/>
      <family val="2"/>
    </font>
    <font>
      <b/>
      <sz val="12"/>
      <color theme="0"/>
      <name val=".VnArial"/>
      <family val="2"/>
    </font>
    <font>
      <i/>
      <sz val="12"/>
      <color rgb="FF7F7F7F"/>
      <name val=".VnArial"/>
      <family val="2"/>
    </font>
    <font>
      <sz val="12"/>
      <color rgb="FF006100"/>
      <name val=".VnArial"/>
      <family val="2"/>
    </font>
    <font>
      <b/>
      <sz val="15"/>
      <color theme="3"/>
      <name val=".VnArial"/>
      <family val="2"/>
    </font>
    <font>
      <b/>
      <sz val="13"/>
      <color theme="3"/>
      <name val=".VnArial"/>
      <family val="2"/>
    </font>
    <font>
      <b/>
      <sz val="11"/>
      <color theme="3"/>
      <name val=".VnArial"/>
      <family val="2"/>
    </font>
    <font>
      <sz val="12"/>
      <color rgb="FF3F3F76"/>
      <name val=".VnArial"/>
      <family val="2"/>
    </font>
    <font>
      <sz val="12"/>
      <color rgb="FFFA7D00"/>
      <name val=".VnArial"/>
      <family val="2"/>
    </font>
    <font>
      <sz val="12"/>
      <color rgb="FF9C5700"/>
      <name val=".VnArial"/>
      <family val="2"/>
    </font>
    <font>
      <b/>
      <sz val="12"/>
      <color rgb="FF3F3F3F"/>
      <name val=".VnArial"/>
      <family val="2"/>
    </font>
    <font>
      <sz val="18"/>
      <color theme="3"/>
      <name val="Calibri Light"/>
      <family val="2"/>
    </font>
    <font>
      <b/>
      <sz val="12"/>
      <color theme="1"/>
      <name val=".VnArial"/>
      <family val="2"/>
    </font>
    <font>
      <sz val="12"/>
      <color rgb="FFFF0000"/>
      <name val=".Vn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Calibri Light"/>
      <family val="1"/>
    </font>
    <font>
      <sz val="13"/>
      <color theme="1"/>
      <name val="Calibri Light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i/>
      <sz val="13"/>
      <color theme="1"/>
      <name val="Calibri Light"/>
      <family val="1"/>
    </font>
    <font>
      <sz val="10"/>
      <color theme="1"/>
      <name val="Calibri Light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49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vertical="center" wrapText="1"/>
    </xf>
    <xf numFmtId="164" fontId="49" fillId="0" borderId="11" xfId="0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right" vertical="center" wrapText="1"/>
    </xf>
    <xf numFmtId="164" fontId="2" fillId="0" borderId="12" xfId="0" applyNumberFormat="1" applyFont="1" applyFill="1" applyBorder="1" applyAlignment="1">
      <alignment horizontal="right" vertical="center" wrapText="1"/>
    </xf>
    <xf numFmtId="0" fontId="0" fillId="0" borderId="12" xfId="0" applyFill="1" applyBorder="1" applyAlignment="1">
      <alignment/>
    </xf>
    <xf numFmtId="3" fontId="0" fillId="0" borderId="0" xfId="0" applyNumberFormat="1" applyFill="1" applyAlignment="1">
      <alignment/>
    </xf>
    <xf numFmtId="3" fontId="2" fillId="0" borderId="12" xfId="0" applyNumberFormat="1" applyFont="1" applyFill="1" applyBorder="1" applyAlignment="1">
      <alignment horizontal="right" vertical="center" wrapText="1"/>
    </xf>
    <xf numFmtId="3" fontId="0" fillId="0" borderId="12" xfId="0" applyNumberFormat="1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vertical="center" wrapText="1"/>
    </xf>
    <xf numFmtId="0" fontId="51" fillId="0" borderId="12" xfId="0" applyFont="1" applyFill="1" applyBorder="1" applyAlignment="1">
      <alignment horizontal="center" vertical="center" wrapText="1"/>
    </xf>
    <xf numFmtId="3" fontId="51" fillId="0" borderId="12" xfId="0" applyNumberFormat="1" applyFont="1" applyFill="1" applyBorder="1" applyAlignment="1">
      <alignment horizontal="center" vertical="center" wrapText="1"/>
    </xf>
    <xf numFmtId="3" fontId="51" fillId="0" borderId="12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vertical="center" wrapText="1"/>
    </xf>
    <xf numFmtId="0" fontId="51" fillId="0" borderId="13" xfId="0" applyFont="1" applyFill="1" applyBorder="1" applyAlignment="1">
      <alignment horizontal="center" vertical="center" wrapText="1"/>
    </xf>
    <xf numFmtId="3" fontId="51" fillId="0" borderId="13" xfId="0" applyNumberFormat="1" applyFont="1" applyFill="1" applyBorder="1" applyAlignment="1">
      <alignment horizontal="center" vertical="center" wrapText="1"/>
    </xf>
    <xf numFmtId="3" fontId="51" fillId="0" borderId="13" xfId="0" applyNumberFormat="1" applyFont="1" applyFill="1" applyBorder="1" applyAlignment="1">
      <alignment horizontal="right" vertical="center" wrapText="1"/>
    </xf>
    <xf numFmtId="0" fontId="0" fillId="0" borderId="13" xfId="0" applyFill="1" applyBorder="1" applyAlignment="1">
      <alignment/>
    </xf>
    <xf numFmtId="0" fontId="52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 wrapText="1"/>
    </xf>
    <xf numFmtId="0" fontId="52" fillId="0" borderId="0" xfId="0" applyFont="1" applyFill="1" applyAlignment="1">
      <alignment horizontal="center"/>
    </xf>
    <xf numFmtId="0" fontId="54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56" fillId="0" borderId="14" xfId="0" applyFont="1" applyFill="1" applyBorder="1" applyAlignment="1">
      <alignment horizontal="left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justify" vertical="center" wrapText="1"/>
    </xf>
    <xf numFmtId="0" fontId="58" fillId="0" borderId="0" xfId="0" applyFont="1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="120" zoomScaleNormal="120" zoomScalePageLayoutView="0" workbookViewId="0" topLeftCell="A1">
      <selection activeCell="A4" sqref="A4:G4"/>
    </sheetView>
  </sheetViews>
  <sheetFormatPr defaultColWidth="9.140625" defaultRowHeight="15"/>
  <cols>
    <col min="1" max="1" width="5.00390625" style="1" customWidth="1"/>
    <col min="2" max="2" width="40.57421875" style="1" customWidth="1"/>
    <col min="3" max="3" width="7.421875" style="1" customWidth="1"/>
    <col min="4" max="4" width="7.140625" style="1" customWidth="1"/>
    <col min="5" max="5" width="9.28125" style="1" customWidth="1"/>
    <col min="6" max="6" width="15.140625" style="1" customWidth="1"/>
    <col min="7" max="7" width="12.00390625" style="1" customWidth="1"/>
    <col min="8" max="8" width="9.140625" style="1" customWidth="1"/>
    <col min="9" max="9" width="11.140625" style="1" bestFit="1" customWidth="1"/>
    <col min="10" max="16384" width="9.140625" style="1" customWidth="1"/>
  </cols>
  <sheetData>
    <row r="1" spans="1:7" ht="21.75" customHeight="1">
      <c r="A1" s="33" t="s">
        <v>46</v>
      </c>
      <c r="B1" s="33"/>
      <c r="C1" s="33"/>
      <c r="D1" s="33"/>
      <c r="E1" s="33"/>
      <c r="F1" s="33"/>
      <c r="G1" s="33"/>
    </row>
    <row r="2" spans="1:7" ht="21.75" customHeight="1">
      <c r="A2" s="38" t="s">
        <v>36</v>
      </c>
      <c r="B2" s="38"/>
      <c r="C2" s="38"/>
      <c r="D2" s="38"/>
      <c r="E2" s="38"/>
      <c r="F2" s="38"/>
      <c r="G2" s="38"/>
    </row>
    <row r="3" spans="1:7" ht="21.75" customHeight="1">
      <c r="A3" s="33" t="s">
        <v>35</v>
      </c>
      <c r="B3" s="33"/>
      <c r="C3" s="33"/>
      <c r="D3" s="33"/>
      <c r="E3" s="33"/>
      <c r="F3" s="33"/>
      <c r="G3" s="33"/>
    </row>
    <row r="4" spans="1:7" ht="21.75" customHeight="1">
      <c r="A4" s="34" t="s">
        <v>47</v>
      </c>
      <c r="B4" s="34"/>
      <c r="C4" s="34"/>
      <c r="D4" s="34"/>
      <c r="E4" s="34"/>
      <c r="F4" s="34"/>
      <c r="G4" s="34"/>
    </row>
    <row r="5" ht="19.5" customHeight="1"/>
    <row r="6" spans="1:7" ht="32.25" customHeight="1">
      <c r="A6" s="2" t="s">
        <v>0</v>
      </c>
      <c r="B6" s="2" t="s">
        <v>8</v>
      </c>
      <c r="C6" s="2" t="s">
        <v>37</v>
      </c>
      <c r="D6" s="2" t="s">
        <v>41</v>
      </c>
      <c r="E6" s="2" t="s">
        <v>31</v>
      </c>
      <c r="F6" s="2" t="s">
        <v>32</v>
      </c>
      <c r="G6" s="2" t="s">
        <v>9</v>
      </c>
    </row>
    <row r="7" spans="1:7" ht="24.75" customHeight="1">
      <c r="A7" s="3"/>
      <c r="B7" s="4" t="s">
        <v>33</v>
      </c>
      <c r="C7" s="4"/>
      <c r="D7" s="5"/>
      <c r="E7" s="5"/>
      <c r="F7" s="6">
        <f>F8+F9</f>
        <v>991061200</v>
      </c>
      <c r="G7" s="3"/>
    </row>
    <row r="8" spans="1:9" ht="24.75" customHeight="1">
      <c r="A8" s="7" t="s">
        <v>1</v>
      </c>
      <c r="B8" s="8" t="s">
        <v>45</v>
      </c>
      <c r="C8" s="9" t="s">
        <v>38</v>
      </c>
      <c r="D8" s="9">
        <v>941</v>
      </c>
      <c r="E8" s="10">
        <v>38700</v>
      </c>
      <c r="F8" s="11">
        <f>E8*D8</f>
        <v>36416700</v>
      </c>
      <c r="G8" s="12"/>
      <c r="I8" s="13"/>
    </row>
    <row r="9" spans="1:7" ht="24.75" customHeight="1">
      <c r="A9" s="7" t="s">
        <v>3</v>
      </c>
      <c r="B9" s="8" t="s">
        <v>43</v>
      </c>
      <c r="C9" s="8"/>
      <c r="D9" s="9"/>
      <c r="E9" s="10"/>
      <c r="F9" s="14">
        <f>F10+F11+F14</f>
        <v>954644500</v>
      </c>
      <c r="G9" s="15"/>
    </row>
    <row r="10" spans="1:7" ht="21.75" customHeight="1">
      <c r="A10" s="16">
        <v>1</v>
      </c>
      <c r="B10" s="17" t="s">
        <v>34</v>
      </c>
      <c r="C10" s="9" t="s">
        <v>38</v>
      </c>
      <c r="D10" s="9">
        <v>941</v>
      </c>
      <c r="E10" s="10">
        <v>43900</v>
      </c>
      <c r="F10" s="10">
        <f>E10*D10</f>
        <v>41309900</v>
      </c>
      <c r="G10" s="12"/>
    </row>
    <row r="11" spans="1:7" ht="21.75" customHeight="1">
      <c r="A11" s="16">
        <v>2</v>
      </c>
      <c r="B11" s="17" t="s">
        <v>7</v>
      </c>
      <c r="C11" s="17"/>
      <c r="D11" s="9"/>
      <c r="E11" s="10"/>
      <c r="F11" s="10">
        <f>F12+F13</f>
        <v>763000</v>
      </c>
      <c r="G11" s="36" t="s">
        <v>42</v>
      </c>
    </row>
    <row r="12" spans="1:7" ht="21.75" customHeight="1">
      <c r="A12" s="16" t="s">
        <v>11</v>
      </c>
      <c r="B12" s="17" t="s">
        <v>6</v>
      </c>
      <c r="C12" s="9" t="s">
        <v>39</v>
      </c>
      <c r="D12" s="18">
        <v>600</v>
      </c>
      <c r="E12" s="10">
        <v>700</v>
      </c>
      <c r="F12" s="10">
        <f>D12*E12</f>
        <v>420000</v>
      </c>
      <c r="G12" s="36"/>
    </row>
    <row r="13" spans="1:7" ht="21.75" customHeight="1">
      <c r="A13" s="16" t="s">
        <v>11</v>
      </c>
      <c r="B13" s="17" t="s">
        <v>5</v>
      </c>
      <c r="C13" s="9" t="s">
        <v>40</v>
      </c>
      <c r="D13" s="18">
        <v>14</v>
      </c>
      <c r="E13" s="10">
        <v>24500</v>
      </c>
      <c r="F13" s="10">
        <f>D13*E13</f>
        <v>343000</v>
      </c>
      <c r="G13" s="36"/>
    </row>
    <row r="14" spans="1:9" ht="21.75" customHeight="1">
      <c r="A14" s="16">
        <v>3</v>
      </c>
      <c r="B14" s="17" t="s">
        <v>30</v>
      </c>
      <c r="C14" s="17"/>
      <c r="D14" s="9"/>
      <c r="E14" s="19"/>
      <c r="F14" s="10">
        <f>SUM(F15:F35)</f>
        <v>912571600</v>
      </c>
      <c r="G14" s="12"/>
      <c r="I14" s="13">
        <f>F14-912571600</f>
        <v>0</v>
      </c>
    </row>
    <row r="15" spans="1:9" ht="21.75" customHeight="1">
      <c r="A15" s="16" t="s">
        <v>11</v>
      </c>
      <c r="B15" s="20" t="s">
        <v>10</v>
      </c>
      <c r="C15" s="21" t="s">
        <v>38</v>
      </c>
      <c r="D15" s="22">
        <v>941</v>
      </c>
      <c r="E15" s="23">
        <v>21500</v>
      </c>
      <c r="F15" s="23">
        <f>D15*E15</f>
        <v>20231500</v>
      </c>
      <c r="G15" s="12"/>
      <c r="I15" s="1">
        <v>20231500</v>
      </c>
    </row>
    <row r="16" spans="1:7" ht="21.75" customHeight="1">
      <c r="A16" s="16" t="s">
        <v>11</v>
      </c>
      <c r="B16" s="20" t="s">
        <v>12</v>
      </c>
      <c r="C16" s="21" t="s">
        <v>38</v>
      </c>
      <c r="D16" s="22">
        <v>941</v>
      </c>
      <c r="E16" s="23">
        <v>21500</v>
      </c>
      <c r="F16" s="23">
        <f aca="true" t="shared" si="0" ref="F16:F35">D16*E16</f>
        <v>20231500</v>
      </c>
      <c r="G16" s="12"/>
    </row>
    <row r="17" spans="1:7" ht="21.75" customHeight="1">
      <c r="A17" s="16" t="s">
        <v>11</v>
      </c>
      <c r="B17" s="20" t="s">
        <v>13</v>
      </c>
      <c r="C17" s="21" t="s">
        <v>38</v>
      </c>
      <c r="D17" s="22">
        <v>941</v>
      </c>
      <c r="E17" s="23">
        <v>21500</v>
      </c>
      <c r="F17" s="23">
        <f t="shared" si="0"/>
        <v>20231500</v>
      </c>
      <c r="G17" s="12"/>
    </row>
    <row r="18" spans="1:7" ht="21.75" customHeight="1">
      <c r="A18" s="16" t="s">
        <v>11</v>
      </c>
      <c r="B18" s="20" t="s">
        <v>14</v>
      </c>
      <c r="C18" s="21" t="s">
        <v>38</v>
      </c>
      <c r="D18" s="22">
        <v>941</v>
      </c>
      <c r="E18" s="23">
        <v>21500</v>
      </c>
      <c r="F18" s="23">
        <f t="shared" si="0"/>
        <v>20231500</v>
      </c>
      <c r="G18" s="12"/>
    </row>
    <row r="19" spans="1:7" ht="21.75" customHeight="1">
      <c r="A19" s="16" t="s">
        <v>11</v>
      </c>
      <c r="B19" s="20" t="s">
        <v>15</v>
      </c>
      <c r="C19" s="21" t="s">
        <v>38</v>
      </c>
      <c r="D19" s="22">
        <v>941</v>
      </c>
      <c r="E19" s="23">
        <v>21500</v>
      </c>
      <c r="F19" s="23">
        <f t="shared" si="0"/>
        <v>20231500</v>
      </c>
      <c r="G19" s="12"/>
    </row>
    <row r="20" spans="1:7" ht="21.75" customHeight="1">
      <c r="A20" s="16" t="s">
        <v>11</v>
      </c>
      <c r="B20" s="20" t="s">
        <v>16</v>
      </c>
      <c r="C20" s="21" t="s">
        <v>38</v>
      </c>
      <c r="D20" s="22">
        <v>941</v>
      </c>
      <c r="E20" s="23">
        <v>21500</v>
      </c>
      <c r="F20" s="23">
        <f t="shared" si="0"/>
        <v>20231500</v>
      </c>
      <c r="G20" s="12"/>
    </row>
    <row r="21" spans="1:7" ht="21.75" customHeight="1">
      <c r="A21" s="16" t="s">
        <v>11</v>
      </c>
      <c r="B21" s="20" t="s">
        <v>17</v>
      </c>
      <c r="C21" s="21" t="s">
        <v>38</v>
      </c>
      <c r="D21" s="22">
        <v>941</v>
      </c>
      <c r="E21" s="23">
        <v>19200</v>
      </c>
      <c r="F21" s="23">
        <f t="shared" si="0"/>
        <v>18067200</v>
      </c>
      <c r="G21" s="12"/>
    </row>
    <row r="22" spans="1:7" ht="21.75" customHeight="1">
      <c r="A22" s="16" t="s">
        <v>11</v>
      </c>
      <c r="B22" s="20" t="s">
        <v>18</v>
      </c>
      <c r="C22" s="21" t="s">
        <v>38</v>
      </c>
      <c r="D22" s="22">
        <v>941</v>
      </c>
      <c r="E22" s="23">
        <v>26900</v>
      </c>
      <c r="F22" s="23">
        <f t="shared" si="0"/>
        <v>25312900</v>
      </c>
      <c r="G22" s="12"/>
    </row>
    <row r="23" spans="1:7" ht="21.75" customHeight="1">
      <c r="A23" s="16" t="s">
        <v>11</v>
      </c>
      <c r="B23" s="20" t="s">
        <v>19</v>
      </c>
      <c r="C23" s="21" t="s">
        <v>38</v>
      </c>
      <c r="D23" s="22">
        <v>941</v>
      </c>
      <c r="E23" s="23">
        <v>26900</v>
      </c>
      <c r="F23" s="23">
        <f t="shared" si="0"/>
        <v>25312900</v>
      </c>
      <c r="G23" s="12"/>
    </row>
    <row r="24" spans="1:7" ht="21.75" customHeight="1">
      <c r="A24" s="16" t="s">
        <v>11</v>
      </c>
      <c r="B24" s="20" t="s">
        <v>20</v>
      </c>
      <c r="C24" s="21" t="s">
        <v>38</v>
      </c>
      <c r="D24" s="22">
        <v>941</v>
      </c>
      <c r="E24" s="23">
        <v>26900</v>
      </c>
      <c r="F24" s="23">
        <f t="shared" si="0"/>
        <v>25312900</v>
      </c>
      <c r="G24" s="12"/>
    </row>
    <row r="25" spans="1:7" ht="21.75" customHeight="1">
      <c r="A25" s="16" t="s">
        <v>11</v>
      </c>
      <c r="B25" s="20" t="s">
        <v>21</v>
      </c>
      <c r="C25" s="21" t="s">
        <v>38</v>
      </c>
      <c r="D25" s="22">
        <v>941</v>
      </c>
      <c r="E25" s="10">
        <v>26900</v>
      </c>
      <c r="F25" s="23">
        <f t="shared" si="0"/>
        <v>25312900</v>
      </c>
      <c r="G25" s="12"/>
    </row>
    <row r="26" spans="1:7" ht="21.75" customHeight="1">
      <c r="A26" s="16" t="s">
        <v>11</v>
      </c>
      <c r="B26" s="20" t="s">
        <v>22</v>
      </c>
      <c r="C26" s="21" t="s">
        <v>38</v>
      </c>
      <c r="D26" s="22">
        <v>941</v>
      </c>
      <c r="E26" s="10">
        <v>40400</v>
      </c>
      <c r="F26" s="23">
        <f t="shared" si="0"/>
        <v>38016400</v>
      </c>
      <c r="G26" s="12"/>
    </row>
    <row r="27" spans="1:7" ht="21.75" customHeight="1">
      <c r="A27" s="16" t="s">
        <v>11</v>
      </c>
      <c r="B27" s="20" t="s">
        <v>23</v>
      </c>
      <c r="C27" s="21" t="s">
        <v>38</v>
      </c>
      <c r="D27" s="22">
        <v>941</v>
      </c>
      <c r="E27" s="10">
        <v>86200</v>
      </c>
      <c r="F27" s="23">
        <f t="shared" si="0"/>
        <v>81114200</v>
      </c>
      <c r="G27" s="12"/>
    </row>
    <row r="28" spans="1:7" ht="21.75" customHeight="1">
      <c r="A28" s="16" t="s">
        <v>11</v>
      </c>
      <c r="B28" s="20" t="s">
        <v>24</v>
      </c>
      <c r="C28" s="21" t="s">
        <v>38</v>
      </c>
      <c r="D28" s="22">
        <v>758</v>
      </c>
      <c r="E28" s="10">
        <v>91600</v>
      </c>
      <c r="F28" s="23">
        <f t="shared" si="0"/>
        <v>69432800</v>
      </c>
      <c r="G28" s="12"/>
    </row>
    <row r="29" spans="1:7" ht="21.75" customHeight="1">
      <c r="A29" s="16" t="s">
        <v>11</v>
      </c>
      <c r="B29" s="20" t="s">
        <v>25</v>
      </c>
      <c r="C29" s="21" t="s">
        <v>38</v>
      </c>
      <c r="D29" s="22">
        <v>941</v>
      </c>
      <c r="E29" s="10">
        <v>91600</v>
      </c>
      <c r="F29" s="23">
        <f t="shared" si="0"/>
        <v>86195600</v>
      </c>
      <c r="G29" s="12"/>
    </row>
    <row r="30" spans="1:7" ht="21.75" customHeight="1">
      <c r="A30" s="16" t="s">
        <v>11</v>
      </c>
      <c r="B30" s="20" t="s">
        <v>26</v>
      </c>
      <c r="C30" s="21" t="s">
        <v>38</v>
      </c>
      <c r="D30" s="22">
        <f>D29-D28</f>
        <v>183</v>
      </c>
      <c r="E30" s="23">
        <v>139000</v>
      </c>
      <c r="F30" s="23">
        <f t="shared" si="0"/>
        <v>25437000</v>
      </c>
      <c r="G30" s="12"/>
    </row>
    <row r="31" spans="1:7" ht="21.75" customHeight="1">
      <c r="A31" s="16" t="s">
        <v>11</v>
      </c>
      <c r="B31" s="20" t="s">
        <v>27</v>
      </c>
      <c r="C31" s="21" t="s">
        <v>38</v>
      </c>
      <c r="D31" s="22">
        <f>D30</f>
        <v>183</v>
      </c>
      <c r="E31" s="23">
        <v>150000</v>
      </c>
      <c r="F31" s="23">
        <f t="shared" si="0"/>
        <v>27450000</v>
      </c>
      <c r="G31" s="12"/>
    </row>
    <row r="32" spans="1:7" ht="21.75" customHeight="1">
      <c r="A32" s="16" t="s">
        <v>11</v>
      </c>
      <c r="B32" s="20" t="s">
        <v>28</v>
      </c>
      <c r="C32" s="21" t="s">
        <v>38</v>
      </c>
      <c r="D32" s="22">
        <v>941</v>
      </c>
      <c r="E32" s="23">
        <v>139000</v>
      </c>
      <c r="F32" s="23">
        <f t="shared" si="0"/>
        <v>130799000</v>
      </c>
      <c r="G32" s="12"/>
    </row>
    <row r="33" spans="1:7" ht="21.75" customHeight="1">
      <c r="A33" s="16" t="s">
        <v>11</v>
      </c>
      <c r="B33" s="20" t="s">
        <v>29</v>
      </c>
      <c r="C33" s="21" t="s">
        <v>38</v>
      </c>
      <c r="D33" s="22">
        <v>941</v>
      </c>
      <c r="E33" s="23">
        <v>134000</v>
      </c>
      <c r="F33" s="23">
        <f t="shared" si="0"/>
        <v>126094000</v>
      </c>
      <c r="G33" s="12"/>
    </row>
    <row r="34" spans="1:7" ht="21.75" customHeight="1">
      <c r="A34" s="16" t="s">
        <v>11</v>
      </c>
      <c r="B34" s="20" t="s">
        <v>2</v>
      </c>
      <c r="C34" s="21" t="s">
        <v>38</v>
      </c>
      <c r="D34" s="22">
        <v>941</v>
      </c>
      <c r="E34" s="23">
        <v>27400</v>
      </c>
      <c r="F34" s="23">
        <f t="shared" si="0"/>
        <v>25783400</v>
      </c>
      <c r="G34" s="12"/>
    </row>
    <row r="35" spans="1:7" ht="21.75" customHeight="1">
      <c r="A35" s="24" t="s">
        <v>11</v>
      </c>
      <c r="B35" s="25" t="s">
        <v>4</v>
      </c>
      <c r="C35" s="26" t="s">
        <v>38</v>
      </c>
      <c r="D35" s="27">
        <v>941</v>
      </c>
      <c r="E35" s="28">
        <v>65400</v>
      </c>
      <c r="F35" s="28">
        <f t="shared" si="0"/>
        <v>61541400</v>
      </c>
      <c r="G35" s="29"/>
    </row>
    <row r="36" spans="1:7" ht="21.75" customHeight="1">
      <c r="A36" s="35"/>
      <c r="B36" s="35"/>
      <c r="C36" s="35"/>
      <c r="D36" s="35"/>
      <c r="E36" s="35"/>
      <c r="F36" s="35"/>
      <c r="G36" s="35"/>
    </row>
    <row r="37" spans="1:13" ht="81" customHeight="1">
      <c r="A37" s="37" t="s">
        <v>44</v>
      </c>
      <c r="B37" s="37"/>
      <c r="C37" s="37"/>
      <c r="D37" s="37"/>
      <c r="E37" s="37"/>
      <c r="F37" s="37"/>
      <c r="G37" s="37"/>
      <c r="J37" s="31"/>
      <c r="K37" s="31"/>
      <c r="L37" s="31"/>
      <c r="M37" s="31"/>
    </row>
    <row r="44" spans="1:7" ht="26.25" customHeight="1">
      <c r="A44" s="32"/>
      <c r="B44" s="32"/>
      <c r="C44" s="30"/>
      <c r="D44" s="32"/>
      <c r="E44" s="32"/>
      <c r="F44" s="32"/>
      <c r="G44" s="32"/>
    </row>
  </sheetData>
  <sheetProtection/>
  <mergeCells count="10">
    <mergeCell ref="J37:M37"/>
    <mergeCell ref="A44:B44"/>
    <mergeCell ref="D44:G44"/>
    <mergeCell ref="A1:G1"/>
    <mergeCell ref="A4:G4"/>
    <mergeCell ref="A36:G36"/>
    <mergeCell ref="G11:G13"/>
    <mergeCell ref="A37:G37"/>
    <mergeCell ref="A3:G3"/>
    <mergeCell ref="A2:G2"/>
  </mergeCells>
  <printOptions horizontalCentered="1"/>
  <pageMargins left="0.5" right="0.25" top="0.5" bottom="0.5" header="0.25" footer="0.2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MyPC</dc:creator>
  <cp:keywords/>
  <dc:description/>
  <cp:lastModifiedBy>Admin</cp:lastModifiedBy>
  <cp:lastPrinted>2023-08-25T08:57:59Z</cp:lastPrinted>
  <dcterms:created xsi:type="dcterms:W3CDTF">2022-01-18T01:10:00Z</dcterms:created>
  <dcterms:modified xsi:type="dcterms:W3CDTF">2023-08-29T08:31:24Z</dcterms:modified>
  <cp:category/>
  <cp:version/>
  <cp:contentType/>
  <cp:contentStatus/>
</cp:coreProperties>
</file>